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500" windowHeight="12840" activeTab="0"/>
  </bookViews>
  <sheets>
    <sheet name="2016" sheetId="1" r:id="rId1"/>
  </sheets>
  <definedNames>
    <definedName name="_xlnm.Print_Titles" localSheetId="0">'2016'!$1:$3</definedName>
    <definedName name="_xlnm.Print_Area" localSheetId="0">'2016'!$A$1:$N$26</definedName>
  </definedNames>
  <calcPr fullCalcOnLoad="1"/>
</workbook>
</file>

<file path=xl/sharedStrings.xml><?xml version="1.0" encoding="utf-8"?>
<sst xmlns="http://schemas.openxmlformats.org/spreadsheetml/2006/main" count="39" uniqueCount="39">
  <si>
    <t>Горноправдинск</t>
  </si>
  <si>
    <t>Цингалы</t>
  </si>
  <si>
    <t>Кедровый</t>
  </si>
  <si>
    <t>Красноленинский</t>
  </si>
  <si>
    <t>Луговской</t>
  </si>
  <si>
    <t>Согом</t>
  </si>
  <si>
    <t>Нялинское</t>
  </si>
  <si>
    <t>Кышик</t>
  </si>
  <si>
    <t>Селиярово</t>
  </si>
  <si>
    <t>Сибирский</t>
  </si>
  <si>
    <t>Выкатной</t>
  </si>
  <si>
    <t>Шапша</t>
  </si>
  <si>
    <t>ВСЕГО</t>
  </si>
  <si>
    <t>Межбюджетные трансферты, всего:</t>
  </si>
  <si>
    <t>Субвенция на осуществление полномочий по государственной регистрации актов  гражданского состояния в рамках подпрограммы  «Обеспечение выполнения отдельных государственных полномочий и функций»   муниципальной программы «Комплексные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 – 2018 годы» за счет средсв федерального бюджета</t>
  </si>
  <si>
    <t>Иные межбюджетные трансферты на реализацию мероприятий   для создания условий для деятельности народных дружин в рамках подпрограммы "Профилактика правонарушений" муниципальной программы «Комплексные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 – 2018 годы» за счет средств бюджета автономного округа</t>
  </si>
  <si>
    <t>Дотация на выравнивание бюджетной обеспеченности поселений из районного фонда финансовой поддержки поселений в рамках подпрограмма "Совершенствование системы распределения и перераспределения финансовых ресурсов между уровнями бюджетной системы" муниципальной программы «Создание условий для ответственного управления муниципальными финансами, повышения устойчивости местных бюджетов Ханты-Мансийского района на 2014 – 2018 годы»</t>
  </si>
  <si>
    <t>Иные межбюджетные трансферты по передаче средств в рамках соглашений по передаче полномочий с уровня  муниципального района на реализацию мероприятий по содержанию вертолетных площадок  в рамках  муниципальной   программы «Развитие транспортной системы на территории Ханты-Мансийского района  на 2014 – 2018 годы»</t>
  </si>
  <si>
    <t>Наименование</t>
  </si>
  <si>
    <t>Субвенции на осуществление первичного воинского учета на территориях, где отсутствуют военные комиссариаты,  за счет средств федерального бюджета</t>
  </si>
  <si>
    <t>Иные межбюджетные трансферты на реализацию мероприятий по содействию трудоустройству граждан в рамках муниципальной программы «Содействие занятости населения Ханты-Мансийского района на 2014 – 2018 годы» за счет средств бюджета автономного округа.</t>
  </si>
  <si>
    <t>Иные межбюджетные трансферты  на финасирование наказов избирателей депутатам Думы Ханты-Мансийского автономного округа-Югры</t>
  </si>
  <si>
    <t>тыс. рублей</t>
  </si>
  <si>
    <t>Иные межбюджетные трансферты  передаваемые по соглашениям за счет средств  ПТЭК</t>
  </si>
  <si>
    <t xml:space="preserve">Иные межбюджетные трансферты по передаче средств в рамках соглашений по передаче полномочий с уровня муниципального района в  рамках муниципальной программы "Развитие транспортной системы на территории Ханты-Мансийского района на 2014-2018 годы" </t>
  </si>
  <si>
    <t>Иные межбюджетные трансферты на реализацию мероприятий в рамках муниципальной программы "Подготовка перспективных территорий для развития жилищного строительства Ханты-Мансийского района на 2014-2018 годы"</t>
  </si>
  <si>
    <t>Иные межбюджетные трансферты на реализацию мероприятий в рамках  муниципальной   программы  «Развитие и модернизация жилищно-коммунального комплекса Ханты-Мансийского района  на 2014 – 2017 годы»</t>
  </si>
  <si>
    <t>Иные межбюджетные трансферты на реализацию  муниципальной программы «Содействие занятости населения Ханты-Мансийского района на 2014 – 2018 годы» за счет средств местного бюджета.</t>
  </si>
  <si>
    <t>Иные межбюджетные трансферты на реализацию  муниципальной программы  "Развитие транспортной системы  на территории Ханты-Мансийского района на 2014-2018 годы"</t>
  </si>
  <si>
    <t>Иные межбюджетные трансферты на реализацию муниципальной программы "Развитие и модернизация жилищно-коммунального комплекса Ханты-Мансийского района  на 2014 – 2018 год "</t>
  </si>
  <si>
    <t>Иные межбюджетные трансферты на реализацию  муниципальной программы «Защита населения и территорий от чрезвычайных ситуаций, обеспечение пожарной безопасности в Ханты-Мансийском районе на 2014 – 2018 годы»</t>
  </si>
  <si>
    <t>Иные межбюджетные трансферты на реализацию  муниципальной   программы  "Молодое поколение Ханты-Мансийского района на 2014-2018 годы"</t>
  </si>
  <si>
    <t>Иные межбюджетные трансферты на реализацию муниципальной   программы «Культура  Ханты-Мансийского района на 2014 – 2018 годы»</t>
  </si>
  <si>
    <t>Иные межбюджетные трансферты за счет средств резервного фонда администрации Ханты-Мансийского района</t>
  </si>
  <si>
    <t>Иные межбюджетные трансферты, передаваемые сельским поселениям, для реализации непрограммных мероприятий</t>
  </si>
  <si>
    <t>Иные межбюджетные трансферты  по передаче средств в рамках соглашений по передаче полномочий с уровня муниципального района  по мероприятию "Организация утилизации и переработки бытовых и промышленных отходов в сельском поселении Согом" в рамках муниципальной программы «Обеспечение экологической безопасности Ханты-Мансийского района  на 2014 – 2018 годы»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</si>
  <si>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 за счет средств федерального бюджета</t>
  </si>
  <si>
    <t>Субсидии  для реализации полномочий в области строительства, градостроительной деятельности и жилищных отношений в рамках государственной программы  "Обеспечение доступным и комфортным жильем жителей Ханты-Мансийского автономного округа – Югры в 2016 – 2020 годах" за счет средств бюджета автономного округа</t>
  </si>
  <si>
    <t>Межбюджетные трансферты бюджетам муниципальных образований сельских поселений Ханты-Мансийского района на 2016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</si>
</sst>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#,##0.0"/>
    <numFmt numFmtId="167" formatCode="000\.00\.000\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textRotation="90" wrapText="1"/>
    </xf>
    <xf numFmtId="164" fontId="2" fillId="0" borderId="0" xfId="0" applyNumberFormat="1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166" fontId="2" fillId="0" borderId="0" xfId="0" applyNumberFormat="1" applyFont="1" applyFill="1" applyAlignment="1">
      <alignment wrapText="1"/>
    </xf>
    <xf numFmtId="166" fontId="2" fillId="0" borderId="10" xfId="0" applyNumberFormat="1" applyFont="1" applyFill="1" applyBorder="1" applyAlignment="1">
      <alignment horizontal="center" vertical="center"/>
    </xf>
    <xf numFmtId="167" fontId="2" fillId="0" borderId="11" xfId="53" applyNumberFormat="1" applyFont="1" applyFill="1" applyBorder="1" applyAlignment="1" applyProtection="1">
      <alignment wrapText="1"/>
      <protection hidden="1"/>
    </xf>
    <xf numFmtId="0" fontId="2" fillId="0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PageLayoutView="0" workbookViewId="0" topLeftCell="A1">
      <pane ySplit="3" topLeftCell="A4" activePane="bottomLeft" state="frozen"/>
      <selection pane="topLeft" activeCell="A2" sqref="A2"/>
      <selection pane="bottomLeft" activeCell="E38" sqref="E38"/>
    </sheetView>
  </sheetViews>
  <sheetFormatPr defaultColWidth="9.00390625" defaultRowHeight="12.75"/>
  <cols>
    <col min="1" max="1" width="60.125" style="8" customWidth="1"/>
    <col min="2" max="6" width="10.125" style="1" bestFit="1" customWidth="1"/>
    <col min="7" max="7" width="9.00390625" style="1" bestFit="1" customWidth="1"/>
    <col min="8" max="13" width="10.125" style="1" bestFit="1" customWidth="1"/>
    <col min="14" max="14" width="11.25390625" style="1" bestFit="1" customWidth="1"/>
    <col min="15" max="15" width="11.875" style="1" bestFit="1" customWidth="1"/>
    <col min="16" max="16384" width="9.125" style="1" customWidth="1"/>
  </cols>
  <sheetData>
    <row r="1" spans="1:14" ht="18.75">
      <c r="A1" s="13" t="s">
        <v>38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.75">
      <c r="A2" s="14" t="s">
        <v>22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07.25" customHeight="1">
      <c r="A3" s="5" t="s">
        <v>18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</row>
    <row r="4" spans="1:14" ht="141.75">
      <c r="A4" s="2" t="s">
        <v>16</v>
      </c>
      <c r="B4" s="7">
        <v>63508.7</v>
      </c>
      <c r="C4" s="7">
        <v>14241.6</v>
      </c>
      <c r="D4" s="7">
        <v>21558.6</v>
      </c>
      <c r="E4" s="7">
        <v>17184.7</v>
      </c>
      <c r="F4" s="7">
        <v>52789.9</v>
      </c>
      <c r="G4" s="7">
        <v>7961.7</v>
      </c>
      <c r="H4" s="7">
        <v>17383.9</v>
      </c>
      <c r="I4" s="7">
        <v>14660.9</v>
      </c>
      <c r="J4" s="7">
        <v>27613</v>
      </c>
      <c r="K4" s="7">
        <v>31903</v>
      </c>
      <c r="L4" s="7">
        <v>20119.5</v>
      </c>
      <c r="M4" s="7">
        <v>24141.5</v>
      </c>
      <c r="N4" s="7">
        <f aca="true" t="shared" si="0" ref="N4:N16">SUM(B4:M4)</f>
        <v>313067</v>
      </c>
    </row>
    <row r="5" spans="1:14" ht="189">
      <c r="A5" s="6" t="s">
        <v>14</v>
      </c>
      <c r="B5" s="7">
        <v>165</v>
      </c>
      <c r="C5" s="7">
        <v>14</v>
      </c>
      <c r="D5" s="7">
        <v>21</v>
      </c>
      <c r="E5" s="7">
        <v>16</v>
      </c>
      <c r="F5" s="7">
        <v>54</v>
      </c>
      <c r="G5" s="7">
        <v>5</v>
      </c>
      <c r="H5" s="7">
        <v>14</v>
      </c>
      <c r="I5" s="7">
        <v>17</v>
      </c>
      <c r="J5" s="7">
        <v>17</v>
      </c>
      <c r="K5" s="7">
        <v>25</v>
      </c>
      <c r="L5" s="7">
        <v>19</v>
      </c>
      <c r="M5" s="7">
        <v>5</v>
      </c>
      <c r="N5" s="7">
        <f t="shared" si="0"/>
        <v>372</v>
      </c>
    </row>
    <row r="6" spans="1:14" ht="47.25">
      <c r="A6" s="12" t="s">
        <v>19</v>
      </c>
      <c r="B6" s="7">
        <v>788</v>
      </c>
      <c r="C6" s="7">
        <v>168</v>
      </c>
      <c r="D6" s="7">
        <v>168</v>
      </c>
      <c r="E6" s="7">
        <v>168</v>
      </c>
      <c r="F6" s="7">
        <v>396</v>
      </c>
      <c r="G6" s="7">
        <v>168</v>
      </c>
      <c r="H6" s="7">
        <v>165.5</v>
      </c>
      <c r="I6" s="7">
        <v>168</v>
      </c>
      <c r="J6" s="7">
        <v>168</v>
      </c>
      <c r="K6" s="7">
        <v>168</v>
      </c>
      <c r="L6" s="7">
        <v>168</v>
      </c>
      <c r="M6" s="7">
        <v>168</v>
      </c>
      <c r="N6" s="7">
        <f t="shared" si="0"/>
        <v>2861.5</v>
      </c>
    </row>
    <row r="7" spans="1:14" ht="63">
      <c r="A7" s="2" t="s">
        <v>36</v>
      </c>
      <c r="B7" s="7">
        <v>50</v>
      </c>
      <c r="C7" s="7"/>
      <c r="D7" s="7"/>
      <c r="E7" s="7"/>
      <c r="F7" s="7"/>
      <c r="G7" s="7"/>
      <c r="H7" s="7"/>
      <c r="I7" s="7"/>
      <c r="J7" s="7">
        <v>50</v>
      </c>
      <c r="K7" s="7"/>
      <c r="L7" s="7"/>
      <c r="M7" s="7"/>
      <c r="N7" s="7">
        <f t="shared" si="0"/>
        <v>100</v>
      </c>
    </row>
    <row r="8" spans="1:15" ht="78.75">
      <c r="A8" s="2" t="s">
        <v>20</v>
      </c>
      <c r="B8" s="7">
        <v>152.7</v>
      </c>
      <c r="C8" s="7">
        <v>128.9</v>
      </c>
      <c r="D8" s="7">
        <v>112.6</v>
      </c>
      <c r="E8" s="7">
        <v>31.3</v>
      </c>
      <c r="F8" s="7">
        <v>363.6</v>
      </c>
      <c r="G8" s="7">
        <v>29.2</v>
      </c>
      <c r="H8" s="7">
        <v>77.9</v>
      </c>
      <c r="I8" s="7">
        <v>133.8</v>
      </c>
      <c r="J8" s="7">
        <v>180.1</v>
      </c>
      <c r="K8" s="7">
        <v>78.7</v>
      </c>
      <c r="L8" s="7">
        <v>106.3</v>
      </c>
      <c r="M8" s="7">
        <f>60.8+33.4</f>
        <v>94.19999999999999</v>
      </c>
      <c r="N8" s="7">
        <f t="shared" si="0"/>
        <v>1489.3000000000002</v>
      </c>
      <c r="O8" s="9"/>
    </row>
    <row r="9" spans="1:14" ht="189">
      <c r="A9" s="6" t="s">
        <v>15</v>
      </c>
      <c r="B9" s="7">
        <v>19</v>
      </c>
      <c r="C9" s="7">
        <v>19</v>
      </c>
      <c r="D9" s="7">
        <v>19</v>
      </c>
      <c r="E9" s="7">
        <v>19</v>
      </c>
      <c r="F9" s="7">
        <v>19.4</v>
      </c>
      <c r="G9" s="7">
        <v>19</v>
      </c>
      <c r="H9" s="7">
        <v>19</v>
      </c>
      <c r="I9" s="7">
        <v>19</v>
      </c>
      <c r="J9" s="7">
        <v>19</v>
      </c>
      <c r="K9" s="7">
        <v>19</v>
      </c>
      <c r="L9" s="7">
        <v>19</v>
      </c>
      <c r="M9" s="7">
        <v>19.4</v>
      </c>
      <c r="N9" s="7">
        <f t="shared" si="0"/>
        <v>228.8</v>
      </c>
    </row>
    <row r="10" spans="1:14" ht="110.25">
      <c r="A10" s="2" t="s">
        <v>37</v>
      </c>
      <c r="B10" s="7">
        <v>833.8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>
        <f t="shared" si="0"/>
        <v>833.8</v>
      </c>
    </row>
    <row r="11" spans="1:14" ht="47.25">
      <c r="A11" s="6" t="s">
        <v>21</v>
      </c>
      <c r="B11" s="7"/>
      <c r="C11" s="7"/>
      <c r="D11" s="7"/>
      <c r="E11" s="7"/>
      <c r="F11" s="7">
        <v>250</v>
      </c>
      <c r="G11" s="7"/>
      <c r="H11" s="7">
        <v>300</v>
      </c>
      <c r="I11" s="7">
        <v>200</v>
      </c>
      <c r="J11" s="7">
        <f>300+500</f>
        <v>800</v>
      </c>
      <c r="K11" s="7">
        <v>350</v>
      </c>
      <c r="L11" s="7"/>
      <c r="M11" s="7">
        <v>380</v>
      </c>
      <c r="N11" s="7">
        <f t="shared" si="0"/>
        <v>2280</v>
      </c>
    </row>
    <row r="12" spans="1:14" ht="63">
      <c r="A12" s="2" t="s">
        <v>27</v>
      </c>
      <c r="B12" s="7">
        <v>360</v>
      </c>
      <c r="C12" s="7">
        <v>270.8</v>
      </c>
      <c r="D12" s="7">
        <v>216</v>
      </c>
      <c r="E12" s="7">
        <v>54</v>
      </c>
      <c r="F12" s="7">
        <v>756</v>
      </c>
      <c r="G12" s="7">
        <v>54.4</v>
      </c>
      <c r="H12" s="7">
        <v>144.6</v>
      </c>
      <c r="I12" s="7">
        <v>252.4</v>
      </c>
      <c r="J12" s="7">
        <v>360</v>
      </c>
      <c r="K12" s="7">
        <v>126</v>
      </c>
      <c r="L12" s="7">
        <v>198</v>
      </c>
      <c r="M12" s="7">
        <v>71.8</v>
      </c>
      <c r="N12" s="7">
        <f t="shared" si="0"/>
        <v>2864</v>
      </c>
    </row>
    <row r="13" spans="1:14" ht="63">
      <c r="A13" s="2" t="s">
        <v>28</v>
      </c>
      <c r="B13" s="7">
        <v>11000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>
        <v>2785.8</v>
      </c>
      <c r="N13" s="7">
        <f t="shared" si="0"/>
        <v>13785.8</v>
      </c>
    </row>
    <row r="14" spans="1:14" ht="69.75" customHeight="1">
      <c r="A14" s="2" t="s">
        <v>29</v>
      </c>
      <c r="B14" s="7">
        <f>5000+13000</f>
        <v>18000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>
        <f t="shared" si="0"/>
        <v>18000</v>
      </c>
    </row>
    <row r="15" spans="1:14" ht="78.75">
      <c r="A15" s="2" t="s">
        <v>30</v>
      </c>
      <c r="B15" s="7">
        <v>100</v>
      </c>
      <c r="C15" s="7">
        <v>50</v>
      </c>
      <c r="D15" s="7">
        <v>50</v>
      </c>
      <c r="E15" s="7">
        <v>50</v>
      </c>
      <c r="F15" s="7">
        <v>6098.400000000001</v>
      </c>
      <c r="G15" s="7"/>
      <c r="H15" s="7">
        <v>50</v>
      </c>
      <c r="I15" s="7">
        <v>50</v>
      </c>
      <c r="J15" s="7"/>
      <c r="K15" s="7"/>
      <c r="L15" s="7"/>
      <c r="M15" s="7">
        <v>200</v>
      </c>
      <c r="N15" s="7">
        <f t="shared" si="0"/>
        <v>6648.400000000001</v>
      </c>
    </row>
    <row r="16" spans="1:14" ht="78.75">
      <c r="A16" s="11" t="s">
        <v>25</v>
      </c>
      <c r="B16" s="7">
        <v>1103.1</v>
      </c>
      <c r="C16" s="7"/>
      <c r="D16" s="7"/>
      <c r="E16" s="7"/>
      <c r="F16" s="10">
        <v>680.2</v>
      </c>
      <c r="G16" s="7"/>
      <c r="H16" s="7"/>
      <c r="I16" s="7"/>
      <c r="J16" s="7"/>
      <c r="K16" s="7"/>
      <c r="L16" s="7"/>
      <c r="M16" s="7"/>
      <c r="N16" s="7">
        <f t="shared" si="0"/>
        <v>1783.3</v>
      </c>
    </row>
    <row r="17" spans="1:14" ht="78.75">
      <c r="A17" s="11" t="s">
        <v>26</v>
      </c>
      <c r="B17" s="7"/>
      <c r="C17" s="7"/>
      <c r="D17" s="7"/>
      <c r="E17" s="10">
        <v>186.5</v>
      </c>
      <c r="F17" s="7"/>
      <c r="G17" s="7"/>
      <c r="H17" s="7"/>
      <c r="I17" s="7"/>
      <c r="J17" s="7">
        <v>1729.8</v>
      </c>
      <c r="K17" s="7"/>
      <c r="L17" s="7">
        <v>1232.8</v>
      </c>
      <c r="M17" s="7"/>
      <c r="N17" s="7">
        <f aca="true" t="shared" si="1" ref="N17:N24">SUM(B17:M17)</f>
        <v>3149.1</v>
      </c>
    </row>
    <row r="18" spans="1:14" ht="51" customHeight="1">
      <c r="A18" s="2" t="s">
        <v>31</v>
      </c>
      <c r="B18" s="7"/>
      <c r="C18" s="7"/>
      <c r="D18" s="7">
        <v>539</v>
      </c>
      <c r="E18" s="7">
        <v>215.6</v>
      </c>
      <c r="F18" s="7"/>
      <c r="G18" s="7">
        <v>161.7</v>
      </c>
      <c r="H18" s="7">
        <v>431.2</v>
      </c>
      <c r="I18" s="7">
        <v>323.4</v>
      </c>
      <c r="J18" s="7">
        <v>334.2</v>
      </c>
      <c r="K18" s="7">
        <v>646.8</v>
      </c>
      <c r="L18" s="7">
        <v>571.3</v>
      </c>
      <c r="M18" s="7">
        <v>776.2</v>
      </c>
      <c r="N18" s="7">
        <f>SUM(B18:M18)</f>
        <v>3999.3999999999996</v>
      </c>
    </row>
    <row r="19" spans="1:14" ht="57.75" customHeight="1">
      <c r="A19" s="2" t="s">
        <v>32</v>
      </c>
      <c r="B19" s="7">
        <v>200</v>
      </c>
      <c r="C19" s="7">
        <v>32</v>
      </c>
      <c r="D19" s="7">
        <v>60</v>
      </c>
      <c r="E19" s="7">
        <v>36</v>
      </c>
      <c r="F19" s="7">
        <v>120</v>
      </c>
      <c r="G19" s="7">
        <v>20</v>
      </c>
      <c r="H19" s="7">
        <v>36</v>
      </c>
      <c r="I19" s="7">
        <v>36</v>
      </c>
      <c r="J19" s="7">
        <v>80</v>
      </c>
      <c r="K19" s="7">
        <v>76</v>
      </c>
      <c r="L19" s="7">
        <v>44</v>
      </c>
      <c r="M19" s="7">
        <v>60</v>
      </c>
      <c r="N19" s="7">
        <f>SUM(B19:M19)</f>
        <v>800</v>
      </c>
    </row>
    <row r="20" spans="1:14" ht="110.25">
      <c r="A20" s="2" t="s">
        <v>17</v>
      </c>
      <c r="B20" s="7"/>
      <c r="C20" s="7">
        <v>141.6</v>
      </c>
      <c r="D20" s="7">
        <v>286</v>
      </c>
      <c r="E20" s="7">
        <v>143.1</v>
      </c>
      <c r="F20" s="7">
        <v>590</v>
      </c>
      <c r="G20" s="7">
        <v>229.3</v>
      </c>
      <c r="H20" s="7">
        <v>286</v>
      </c>
      <c r="I20" s="7">
        <v>143.1</v>
      </c>
      <c r="J20" s="7">
        <v>149.5</v>
      </c>
      <c r="K20" s="7">
        <v>427.8</v>
      </c>
      <c r="L20" s="7">
        <v>283.4</v>
      </c>
      <c r="M20" s="7">
        <v>149.4</v>
      </c>
      <c r="N20" s="7">
        <f>SUM(B20:M20)</f>
        <v>2829.2000000000003</v>
      </c>
    </row>
    <row r="21" spans="1:14" ht="87.75" customHeight="1">
      <c r="A21" s="11" t="s">
        <v>24</v>
      </c>
      <c r="B21" s="7"/>
      <c r="C21" s="10">
        <v>953</v>
      </c>
      <c r="D21" s="7"/>
      <c r="E21" s="7"/>
      <c r="F21" s="7"/>
      <c r="G21" s="7"/>
      <c r="H21" s="7"/>
      <c r="I21" s="7"/>
      <c r="J21" s="7"/>
      <c r="K21" s="7"/>
      <c r="L21" s="7"/>
      <c r="M21" s="7">
        <v>1800</v>
      </c>
      <c r="N21" s="7">
        <f t="shared" si="1"/>
        <v>2753</v>
      </c>
    </row>
    <row r="22" spans="1:14" ht="126">
      <c r="A22" s="2" t="s">
        <v>35</v>
      </c>
      <c r="B22" s="7"/>
      <c r="C22" s="7"/>
      <c r="D22" s="7"/>
      <c r="E22" s="7"/>
      <c r="F22" s="7"/>
      <c r="G22" s="7">
        <v>560.2</v>
      </c>
      <c r="H22" s="7"/>
      <c r="I22" s="7"/>
      <c r="J22" s="7"/>
      <c r="K22" s="7"/>
      <c r="L22" s="7"/>
      <c r="M22" s="7"/>
      <c r="N22" s="7">
        <f t="shared" si="1"/>
        <v>560.2</v>
      </c>
    </row>
    <row r="23" spans="1:14" ht="47.25">
      <c r="A23" s="2" t="s">
        <v>33</v>
      </c>
      <c r="B23" s="7">
        <v>238</v>
      </c>
      <c r="C23" s="7"/>
      <c r="D23" s="7">
        <v>78.2</v>
      </c>
      <c r="E23" s="7"/>
      <c r="F23" s="7"/>
      <c r="G23" s="7"/>
      <c r="H23" s="7"/>
      <c r="I23" s="7">
        <v>585.3</v>
      </c>
      <c r="J23" s="7"/>
      <c r="K23" s="7">
        <v>84.7</v>
      </c>
      <c r="L23" s="7"/>
      <c r="M23" s="7"/>
      <c r="N23" s="7">
        <f t="shared" si="1"/>
        <v>986.2</v>
      </c>
    </row>
    <row r="24" spans="1:14" ht="31.5">
      <c r="A24" s="2" t="s">
        <v>23</v>
      </c>
      <c r="B24" s="7"/>
      <c r="C24" s="7"/>
      <c r="D24" s="7"/>
      <c r="E24" s="7"/>
      <c r="F24" s="7"/>
      <c r="G24" s="7"/>
      <c r="H24" s="7"/>
      <c r="I24" s="7"/>
      <c r="J24" s="7">
        <v>19500</v>
      </c>
      <c r="K24" s="7">
        <v>1500</v>
      </c>
      <c r="L24" s="7">
        <v>1500</v>
      </c>
      <c r="M24" s="7">
        <v>2000</v>
      </c>
      <c r="N24" s="7">
        <f t="shared" si="1"/>
        <v>24500</v>
      </c>
    </row>
    <row r="25" spans="1:14" ht="36" customHeight="1">
      <c r="A25" s="11" t="s">
        <v>34</v>
      </c>
      <c r="B25" s="7">
        <v>360.2</v>
      </c>
      <c r="C25" s="7"/>
      <c r="D25" s="7">
        <v>614.5</v>
      </c>
      <c r="E25" s="7"/>
      <c r="F25" s="10">
        <v>2384.8</v>
      </c>
      <c r="G25" s="7"/>
      <c r="H25" s="7"/>
      <c r="I25" s="7"/>
      <c r="J25" s="7">
        <v>255.9</v>
      </c>
      <c r="K25" s="7"/>
      <c r="L25" s="7"/>
      <c r="M25" s="7"/>
      <c r="N25" s="7">
        <f>SUM(B25:M25)</f>
        <v>3615.4</v>
      </c>
    </row>
    <row r="26" spans="1:15" ht="26.25" customHeight="1">
      <c r="A26" s="2" t="s">
        <v>13</v>
      </c>
      <c r="B26" s="7">
        <f>SUM(B4:B25)</f>
        <v>96878.5</v>
      </c>
      <c r="C26" s="7">
        <f aca="true" t="shared" si="2" ref="C26:N26">SUM(C4:C25)</f>
        <v>16018.9</v>
      </c>
      <c r="D26" s="7">
        <f t="shared" si="2"/>
        <v>23722.899999999998</v>
      </c>
      <c r="E26" s="7">
        <f t="shared" si="2"/>
        <v>18104.199999999997</v>
      </c>
      <c r="F26" s="7">
        <f t="shared" si="2"/>
        <v>64502.3</v>
      </c>
      <c r="G26" s="7">
        <f t="shared" si="2"/>
        <v>9208.5</v>
      </c>
      <c r="H26" s="7">
        <f t="shared" si="2"/>
        <v>18908.100000000002</v>
      </c>
      <c r="I26" s="7">
        <f t="shared" si="2"/>
        <v>16588.899999999998</v>
      </c>
      <c r="J26" s="7">
        <f t="shared" si="2"/>
        <v>51256.5</v>
      </c>
      <c r="K26" s="7">
        <f t="shared" si="2"/>
        <v>35405</v>
      </c>
      <c r="L26" s="7">
        <f t="shared" si="2"/>
        <v>24261.3</v>
      </c>
      <c r="M26" s="7">
        <f t="shared" si="2"/>
        <v>32651.300000000003</v>
      </c>
      <c r="N26" s="7">
        <f t="shared" si="2"/>
        <v>407506.4</v>
      </c>
      <c r="O26" s="4"/>
    </row>
    <row r="28" ht="15.75">
      <c r="N28" s="4"/>
    </row>
  </sheetData>
  <sheetProtection/>
  <mergeCells count="2">
    <mergeCell ref="A1:N1"/>
    <mergeCell ref="A2:N2"/>
  </mergeCells>
  <printOptions/>
  <pageMargins left="0.31496062992125984" right="0.31496062992125984" top="0.35433070866141736" bottom="0.1968503937007874" header="0" footer="0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Sobyanin</dc:creator>
  <cp:keywords/>
  <dc:description/>
  <cp:lastModifiedBy>SobyaninSA</cp:lastModifiedBy>
  <cp:lastPrinted>2016-05-30T07:18:11Z</cp:lastPrinted>
  <dcterms:created xsi:type="dcterms:W3CDTF">2013-10-16T10:59:09Z</dcterms:created>
  <dcterms:modified xsi:type="dcterms:W3CDTF">2016-06-16T07:34:42Z</dcterms:modified>
  <cp:category/>
  <cp:version/>
  <cp:contentType/>
  <cp:contentStatus/>
</cp:coreProperties>
</file>